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30" yWindow="255" windowWidth="15450" windowHeight="10320"/>
  </bookViews>
  <sheets>
    <sheet name="ДЧБ" sheetId="3" r:id="rId1"/>
  </sheets>
  <definedNames>
    <definedName name="APPT" localSheetId="0">ДЧБ!#REF!</definedName>
    <definedName name="FIO" localSheetId="0">ДЧБ!$F$18</definedName>
    <definedName name="SIGN" localSheetId="0">ДЧБ!$A$18:$H$18</definedName>
  </definedNames>
  <calcPr calcId="125725"/>
</workbook>
</file>

<file path=xl/calcChain.xml><?xml version="1.0" encoding="utf-8"?>
<calcChain xmlns="http://schemas.openxmlformats.org/spreadsheetml/2006/main">
  <c r="D119" i="3"/>
  <c r="D83"/>
  <c r="D26"/>
  <c r="D47"/>
  <c r="D41"/>
  <c r="D15"/>
  <c r="D50"/>
  <c r="D55"/>
  <c r="D58"/>
  <c r="D60"/>
  <c r="D62"/>
  <c r="D67"/>
  <c r="D14" l="1"/>
</calcChain>
</file>

<file path=xl/sharedStrings.xml><?xml version="1.0" encoding="utf-8"?>
<sst xmlns="http://schemas.openxmlformats.org/spreadsheetml/2006/main" count="320" uniqueCount="228">
  <si>
    <t>Наименование КВД</t>
  </si>
  <si>
    <t>КОСГУ</t>
  </si>
  <si>
    <t>Зачислено</t>
  </si>
  <si>
    <t>1.01.02.01.0.01.1.000</t>
  </si>
  <si>
    <t>Налог на доходы физических лиц с доходов, полученных в виде дивидендов от долевого участия в деятельности организаций (сумма платежа)</t>
  </si>
  <si>
    <t>1.1.0</t>
  </si>
  <si>
    <t>1.01.02.02.1.01.1.000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</si>
  <si>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за исключением доходов,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(сумма платежа)</t>
  </si>
  <si>
    <t>1.01.02.02.1.01.2.000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</si>
  <si>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за исключением доходов,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(пени, проценты)</t>
  </si>
  <si>
    <t>1.01.02.02.1.01.3.000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</si>
  <si>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за исключением доходов,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(взыскания)</t>
  </si>
  <si>
    <t>1.01.02.02.2.01.1.000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</si>
  <si>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и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(сумма платежа)</t>
  </si>
  <si>
    <t>1.01.02.02.2.01.2.000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</si>
  <si>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и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(пени, проценты)</t>
  </si>
  <si>
    <t>1.01.02.02.2.01.3.000</t>
  </si>
  <si>
    <t>Налог на доходы физических лиц с доходов, облагаемых по налоговой ставке, установленной пунктом 1 статьи 224 Налогового кодекса Российской Федерации, и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 (взыскания)</t>
  </si>
  <si>
    <t>1.01.02.04.0.01.1.000</t>
  </si>
  <si>
    <t>Налог на доходы физических лиц с доходов, полученных в виде выигрышей и призов в проводимых конкурсах, играх и других мероприятиях в целях рекламы товаров, работ и услуг, страховых выплат по договорам добровольного страхования жизни, заключенным на срок менее 5 лет, в части превышения сумм страховых взносов, увеличенных на сумму, рассчитанную исходя из действующей ставки рефинансирования, процентных доходов по вкладам в банках (за исключением срочных пенсионных вкладов, внесенных на срок не менее 6 месяцев), в виде материальной выгоды от экономии на процентах при получении заемных (кредитных) средств (за исключением материальной выгоды, полученной от экономии на процентах за пользование целевыми займами (кредитами) на новое строительство или приобретение жилья) (сумма платежа)</t>
  </si>
  <si>
    <t>1.01.02.04.0.01.2.000</t>
  </si>
  <si>
    <t>Налог на доходы физических лиц с доходов, полученных в виде выигрышей и призов в проводимых конкурсах, играх и других мероприятиях в целях рекламы товаров, работ и услуг, страховых выплат по договорам добровольного страхования жизни, заключенным на срок менее 5 лет, в части превышения сумм страховых взносов, увеличенных на сумму, рассчитанную исходя из действующей ставки рефинансирования, процентных доходов по вкладам в банках (за исключением срочных пенсионных вкладов, внесенных на срок не менее 6 месяцев), в виде материальной выгоды от экономии на процентах при получении заемных (кредитных) средств (за исключением материальной выгоды, полученной от экономии на процентах за пользование целевыми займами (кредитами) на новое строительство или приобретение жилья) (пени, проценты)</t>
  </si>
  <si>
    <t>1.01.02.07.0.01.1.000</t>
  </si>
  <si>
    <t>Налог  на  доходы  физических   лиц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t>
  </si>
  <si>
    <t>1.05.01.01.1.01.1.000</t>
  </si>
  <si>
    <t>Налог, взимаемый с налогоплательщиков, выбравших в качестве объекта налогообложения доходы (сумма платежа)</t>
  </si>
  <si>
    <t>1.05.01.01.2.01.1.000</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</si>
  <si>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t>
  </si>
  <si>
    <t>1.05.01.01.2.01.2.000</t>
  </si>
  <si>
    <t>Налог, взимаемый с налогоплательщиков, выбравших в качестве объекта налогообложения доходы (за налоговые периоды, истекшие до 1 января 2011 года) (пени, проценты)</t>
  </si>
  <si>
    <t>1.05.01.01.2.01.3.000</t>
  </si>
  <si>
    <t>Налог, взимаемый с налогоплательщиков, выбравших в качестве объекта налогообложения доходы (за налоговые периоды, истекшие до 1 января 2011 года) (взыскания)</t>
  </si>
  <si>
    <t>1.05.01.02.1.01.1.000</t>
  </si>
  <si>
    <t>Налог, взимаемый с налогоплательщиков, выбравших в качестве объекта налогообложения доходы, уменьшенные на величину расходов (сумма платежа)</t>
  </si>
  <si>
    <t>1.05.01.02.2.01.1.000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</si>
  <si>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t>
  </si>
  <si>
    <t>1.05.01.02.2.01.2.000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</si>
  <si>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(пени, проценты)</t>
  </si>
  <si>
    <t>1.05.01.02.2.01.3.000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</si>
  <si>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(взыскания)</t>
  </si>
  <si>
    <t>1.05.02.01.0.02.1.000</t>
  </si>
  <si>
    <t>Единый налог на вмененный доход для отдельных видов деятельности (сумма платежа)</t>
  </si>
  <si>
    <t>1.05.02.01.0.02.2.000</t>
  </si>
  <si>
    <t>Единый налог на вмененный доход для отдельных видов деятельности (пени, проценты)</t>
  </si>
  <si>
    <t>1.05.02.01.0.02.3.000</t>
  </si>
  <si>
    <t>Единый налог на вмененный доход для отдельных видов деятельности (взыскания)</t>
  </si>
  <si>
    <t>1.05.02.02.0.02.1.000</t>
  </si>
  <si>
    <t>Единый налог на вмененный доход для отдельных видов деятельности (за налоговые периоды, истекшие до 1 января 2011 года) (сумма платежа)</t>
  </si>
  <si>
    <t>1.05.02.02.0.02.2.000</t>
  </si>
  <si>
    <t>Единый налог на вмененный доход для отдельных видов деятельности (за налоговые периоды, истекшие до 1 января 2011 года) (пени, проценты)</t>
  </si>
  <si>
    <t>1.05.02.02.0.02.3.000</t>
  </si>
  <si>
    <t>Единый налог на вмененный доход для отдельных видов деятельности (за налоговые периоды, истекшие до 1 января 2011 года) (взыскания)</t>
  </si>
  <si>
    <t>1.06.04.01.1.02.1.000</t>
  </si>
  <si>
    <t>Транспортный налог с организаций (сумма платежа)</t>
  </si>
  <si>
    <t>1.06.04.01.1.02.2.000</t>
  </si>
  <si>
    <t>Транспортный налог с организаций (пени, проценты)</t>
  </si>
  <si>
    <t>1.06.04.01.1.02.3.000</t>
  </si>
  <si>
    <t>Транспортный налог с организаций (взыскания)</t>
  </si>
  <si>
    <t>1.06.04.01.2.02.1.000</t>
  </si>
  <si>
    <t>Транспортный налог с физических лиц (сумма платежа)</t>
  </si>
  <si>
    <t>1.06.04.01.2.02.2.000</t>
  </si>
  <si>
    <t>Транспортный налог с физических лиц (пени, проценты)</t>
  </si>
  <si>
    <t>1.07.01.03.0.01.1.000</t>
  </si>
  <si>
    <t>Налог на добычу прочих полезных ископаемых (за исключением полезных ископаемых в виде природных алмазов) (сумма платежа)</t>
  </si>
  <si>
    <t>1.07.01.03.0.01.3.000</t>
  </si>
  <si>
    <t>Налог на добычу прочих полезных ископаемых (за исключением полезных ископаемых в виде природных алмазов) (взыскания)</t>
  </si>
  <si>
    <t>1.08.03.01.0.01.1.000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</si>
  <si>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t>
  </si>
  <si>
    <t>1.08.07.08.4.01.1.000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</si>
  <si>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 (сумма платежа)</t>
  </si>
  <si>
    <t>1.08.07.14.0.01.1.000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</si>
  <si>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выдачей регистрационных знаков (сумма платежа)</t>
  </si>
  <si>
    <t>1.08.07.15.0.01.1.000</t>
  </si>
  <si>
    <t>Государственная пошлина за выдачу разрешения на установку рекламной конструкции (сумма платежа)</t>
  </si>
  <si>
    <t>1.11.05.01.0.10.0.000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</si>
  <si>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</si>
  <si>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1.2.0</t>
  </si>
  <si>
    <t>1.11.09.04.5.05.0.000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</si>
  <si>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</si>
  <si>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1.12.01.00.0.01.0.000</t>
  </si>
  <si>
    <t>Плата за негативное воздействие на окружающую среду</t>
  </si>
  <si>
    <t>1.13.03.05.0.05.0.000</t>
  </si>
  <si>
    <t>Прочие доходы от оказания платных услуг получателями средств бюджетов муниципальных районов и компенсации затрат бюджетов муниципальных районов</t>
  </si>
  <si>
    <t>1.3.0</t>
  </si>
  <si>
    <t>1.14.02.03.3.05.0.000</t>
  </si>
  <si>
    <t>Доходы от реализации иного имущества, находящегося в собственности муниципальных районов (за исключением имущества муниципальных автономных учреждений, а также имущества муниципальных унитарных предприятий, в том числе казенных)</t>
  </si>
  <si>
    <t>4.1.0</t>
  </si>
  <si>
    <t>4.4.0</t>
  </si>
  <si>
    <t>1.14.06.01.4.10.0.000</t>
  </si>
  <si>
    <t>Доходы от продажи земельных участков, государственная собственность на которые не разграничена и которые расположены в границах поселений</t>
  </si>
  <si>
    <t>4.3.0</t>
  </si>
  <si>
    <t>1.14.06.02.5.05.0.000</t>
  </si>
  <si>
    <t>Доходы от продажи земельных участков, находящихся в собственности муниципальных районов (за исключением земельных участков муниципальных автономных учреждений)</t>
  </si>
  <si>
    <t>1.16.03.01.0.01.0.000</t>
  </si>
  <si>
    <t>Денежные взыскания (штрафы) за нарушение законодательства о налогах и сборах, предусмотренные статьями 116, 117, 118, пунктами 1 и 2 статьи 120, статьями 125, 126, 128, 129, 1291, 132, 133, 134, 135, 1351 Налогового кодекса Российской Федерации</t>
  </si>
  <si>
    <t>1.4.0</t>
  </si>
  <si>
    <t>1.16.03.03.0.01.0.000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</si>
  <si>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</si>
  <si>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1.16.06.00.0.01.0.000</t>
  </si>
  <si>
    <t>Денежные взыскания (штрафы) за нарушение законодательства о применении контрольно - кассовой техники при осуществлении наличных денежных расчетов и (или) расчетов с использованием платежных карт</t>
  </si>
  <si>
    <t>1.16.08.00.0.01.0.000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</si>
  <si>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</si>
  <si>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1.16.21.05.0.05.0.000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</si>
  <si>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</si>
  <si>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1.16.25.02.0.01.0.000</t>
  </si>
  <si>
    <t>Денежные взыскания (штрафы) за нарушение законодательства об особо охраняемых природных территориях</t>
  </si>
  <si>
    <t>1.16.25.03.0.01.0.000</t>
  </si>
  <si>
    <t>Денежные взыскания (штрафы) за нарушение законодательства об охране и использовании животного мира</t>
  </si>
  <si>
    <t>1.16.25.05.0.01.0.000</t>
  </si>
  <si>
    <t>Денежные взыскания (штрафы) за нарушение законодательства в области охраны окружающей среды</t>
  </si>
  <si>
    <t>1.16.25.06.0.01.0.000</t>
  </si>
  <si>
    <t>Денежные взыскания (штрафы) за нарушение земельного законодательства</t>
  </si>
  <si>
    <t>1.16.28.00.0.01.0.000</t>
  </si>
  <si>
    <t>Денежные взыскания (штрафы) за нарушение законодательства в области обеспечения санитарно - эпидемиологического благополучия человека и законодательства в сфере защиты прав потребителей</t>
  </si>
  <si>
    <t>1.16.30.00.0.01.0.000</t>
  </si>
  <si>
    <t>Денежные взыскания (штрафы) за административные правонарушения в области дорожного движения</t>
  </si>
  <si>
    <t>1.16.35.03.0.05.0.000</t>
  </si>
  <si>
    <t>Суммы по искам о возмещении вреда, причиненного окружающей среде, подлежащие зачислению в бюджеты муниципальных районов</t>
  </si>
  <si>
    <t>1.16.90.05.0.05.0.000</t>
  </si>
  <si>
    <t>Прочие поступления от денежных взысканий (штрафов) и иных сумм в возмещение ущерба, зачисляемые в бюджеты муниципальных районов</t>
  </si>
  <si>
    <t>1.17.05.05.0.05.0.000</t>
  </si>
  <si>
    <t>Прочие неналоговые доходы бюджетов муниципальных районов</t>
  </si>
  <si>
    <t>1.8.0</t>
  </si>
  <si>
    <t>2.02.01.00.1.05.0.000</t>
  </si>
  <si>
    <t>Дотации бюджетам муниципальных районов на выравнивание бюджетной обеспеченности</t>
  </si>
  <si>
    <t>1.5.1</t>
  </si>
  <si>
    <t>2.02.01.00.3.05.0.000</t>
  </si>
  <si>
    <t>Дотации бюджетам муниципальных районов на поддержку мер по обеспечению сбалансированности бюджетов</t>
  </si>
  <si>
    <t>2.02.02.00.8.05.0.000</t>
  </si>
  <si>
    <t>Субсидии бюджетам муниципальных районов на обеспечение жильем молодых семей</t>
  </si>
  <si>
    <t>2.02.02.00.9.05.0.000</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</si>
  <si>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</si>
  <si>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2.02.02.02.1.05.0.000</t>
  </si>
  <si>
    <t>Субсидии бюджетам муниципальных районов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</si>
  <si>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2.02.02.04.1.05.0.000</t>
  </si>
  <si>
    <t>Субсидии бюджетам муниципальных районов на строительство и модернизацию автомобильных дорог общего пользования, в том числе дорог в поселениях (за исключением автомобильных дорог федерального значения)</t>
  </si>
  <si>
    <t>2.02.02.05.1.05.0.000</t>
  </si>
  <si>
    <t>Субсидии бюджетам муниципальных районов на реализацию федеральных целевых программ</t>
  </si>
  <si>
    <t>2.02.02.07.7.05.0.000</t>
  </si>
  <si>
    <t>Субсидии бюджетам муниципальных районов на бюджетные инвестиции в объекты капитального строительства собственности муниципальных образований</t>
  </si>
  <si>
    <t>2.02.02.08.8.05.0.001</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</si>
  <si>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жилищно-коммунального хозяйства</t>
  </si>
  <si>
    <t>2.02.02.08.8.05.0.002</t>
  </si>
  <si>
    <t>Субсидии бюджетам муниципальных районов на обеспечение мероприятий по переселению граждан из аварийного жилищного фонда за счет средств, поступивших от государственной корпорации Фонд содействия реформированию жилищно-коммунального хозяйства</t>
  </si>
  <si>
    <t>2.02.02.08.9.05.0.001</t>
  </si>
  <si>
    <t>Субсидии бюджетам муниципальных районов на обеспечение мероприятий по капитальному ремонту многоквартирных домов за счет средств бюджетов</t>
  </si>
  <si>
    <t>2.02.02.08.9.05.0.002</t>
  </si>
  <si>
    <t>Субсидии бюджетам муниципальных районов на обеспечение мероприятий по переселению граждан из аварийного жилищного фонда за счет средств бюджетов</t>
  </si>
  <si>
    <t>2.02.02.10.2.05.0.000</t>
  </si>
  <si>
    <t>Субсидии бюджетам муниципальных районов на закупку автотранспортных средств и коммунальной техники</t>
  </si>
  <si>
    <t>2.02.02.14.5.05.0.000</t>
  </si>
  <si>
    <t>Субсидии бюджетам муниципальных районов на модернизацию региональных систем общего образования</t>
  </si>
  <si>
    <t>2.02.02.99.9.05.0.000</t>
  </si>
  <si>
    <t>Прочие субсидии бюджетам муниципальных районов</t>
  </si>
  <si>
    <t>2.02.03.00.1.05.0.000</t>
  </si>
  <si>
    <t>Субвенции бюджетам муниципальных районов на оплату жилищно-коммунальных услуг отдельным категориям граждан</t>
  </si>
  <si>
    <t>2.02.03.00.2.05.0.000</t>
  </si>
  <si>
    <t>Субвенции бюджетам муниципальных районов на осуществление полномочий по подготовке проведения статистических переписей</t>
  </si>
  <si>
    <t>2.02.03.00.3.05.0.000</t>
  </si>
  <si>
    <t>Субвенции бюджетам муниципальных районов на государственную регистрацию актов гражданского состояния</t>
  </si>
  <si>
    <t>2.02.03.00.4.05.0.000</t>
  </si>
  <si>
    <t>Субвенции бюджетам муниципальных районов на обеспечение мер социальной поддержки для лиц, награжденных знаком "Почетный донор СССР", "Почетный донор России"</t>
  </si>
  <si>
    <t>2.02.03.01.2.05.0.000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</si>
  <si>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</si>
  <si>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2.02.03.01.3.05.0.000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</si>
  <si>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</si>
  <si>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2.02.03.01.5.05.0.000</t>
  </si>
  <si>
    <t>Субвенции бюджетам муниципальных районов на осуществление первичного воинского учета на территориях, где отсутствуют военные комиссариаты</t>
  </si>
  <si>
    <t>2.02.03.02.1.05.0.000</t>
  </si>
  <si>
    <t>Субвенции бюджетам муниципальных районов на ежемесячное денежное вознаграждение за классное руководство</t>
  </si>
  <si>
    <t>2.02.03.02.2.05.0.000</t>
  </si>
  <si>
    <t>Субвенции бюджетам муниципальных районов на предоставление гражданам субсидий на оплату жилого помещения и коммунальных услуг</t>
  </si>
  <si>
    <t>2.02.03.02.4.05.0.000</t>
  </si>
  <si>
    <t>Субвенции бюджетам муниципальных районов на выполнение передаваемых полномочий субъектов Российской Федерации</t>
  </si>
  <si>
    <t>2.02.03.02.6.05.0.000</t>
  </si>
  <si>
    <t>Субвенции бюджетам муниципальных районов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</si>
  <si>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2.02.03.02.7.05.0.000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</si>
  <si>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</si>
  <si>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2.02.03.02.9.05.0.000</t>
  </si>
  <si>
    <t>Субвенции бюджетам муниципальных районов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</si>
  <si>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2.02.03.05.5.05.0.000</t>
  </si>
  <si>
    <t>Субвенции бюджетам муниципальных районов на денежные выплаты медицинскому персоналу фельдшерско-акушерских пунктов, врачам, фельдшерам и медицинским сестрам скорой медицинской помощи</t>
  </si>
  <si>
    <t>2.02.04.00.5.05.0.000</t>
  </si>
  <si>
    <t>Межбюджетные трансферты, передаваемые бюджетам муниципальных районов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t>
  </si>
  <si>
    <t>2.02.04.01.4.05.0.000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</si>
  <si>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</si>
  <si>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2.02.04.02.5.05.0.000</t>
  </si>
  <si>
    <t>Межбюджетные трансферты, передаваемые бюджетам муниципальных районов на комплектование книжных фондов библиотек муниципальных образований</t>
  </si>
  <si>
    <t>2.02.04.03.4.05.0.001</t>
  </si>
  <si>
    <t>Межбюджетные трансферты, передаваемые бюджетам муниципальных районов на реализацию региональных программ модернизации здравоохрания субъектов Российской Федерации в части укрепления материально-технической базы медицинских учреждений</t>
  </si>
  <si>
    <t>2.07.05.00.0.05.0.000</t>
  </si>
  <si>
    <t>Прочие безвозмездные поступления в бюджеты муниципальных районов</t>
  </si>
  <si>
    <t>2.19.05.00.0.05.0.000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</si>
  <si>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</si>
  <si>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от                             2011г.    №  </t>
  </si>
  <si>
    <t>к решению Собрания депутатов Катав-Ивановского муниципального района "Об исполнении районного бюджета Катав-Ивановского муниципального района за 2011 год"</t>
  </si>
  <si>
    <t>БЕЗВОЗМЕЗДНЫЕ ПОСТУПЛЕНИЯ</t>
  </si>
  <si>
    <t xml:space="preserve">                                                                                   </t>
  </si>
  <si>
    <t>ШТРАФЫ, САНКЦИИ, ВОЗМЕЩЕНИЕ УЩЕРБА</t>
  </si>
  <si>
    <t>11600000000000</t>
  </si>
  <si>
    <t>140</t>
  </si>
  <si>
    <t>11700000000000</t>
  </si>
  <si>
    <t>180</t>
  </si>
  <si>
    <t>ДОХОДЫ ОТ ПРОДАЖИ МАТЕРИАЛЬНЫХ И НЕМАТЕРИАЛЬНЫХ АКТИВОВ</t>
  </si>
  <si>
    <t>11400000000000</t>
  </si>
  <si>
    <t>000</t>
  </si>
  <si>
    <t xml:space="preserve">Доходы от платных услуг </t>
  </si>
  <si>
    <t>11303050050000</t>
  </si>
  <si>
    <t>ПЛАТЕЖИ ПРИ ПОЛЬЗОВАНИИ ПРИРОДНЫМИ РЕСУРСАМИ</t>
  </si>
  <si>
    <t>11200000000000</t>
  </si>
  <si>
    <t>120</t>
  </si>
  <si>
    <t>ДОХОДЫ ОТ АРЕНДНОЙ ПЛАТЫ</t>
  </si>
  <si>
    <t>11100000000000</t>
  </si>
  <si>
    <t>110</t>
  </si>
  <si>
    <t>ГОСУДАРСТВЕННАЯ ПОШЛИНА</t>
  </si>
  <si>
    <t>10800000000000</t>
  </si>
  <si>
    <t>НАЛОГИ, СБОРЫ И РЕГУЛЯРНЫЕ ПЛАТЕЖИ ЗА ПОЛЬЗОВАНИЕ ПРИРОДНЫМИ РЕСУРСАМИ</t>
  </si>
  <si>
    <t>10700000000000</t>
  </si>
  <si>
    <t>НАЛОГИ НА ИМУЩЕСТВО</t>
  </si>
  <si>
    <t>10600000000000</t>
  </si>
  <si>
    <t>НАЛОГИ НА СОВОКУПНЫЙ ДОХОД</t>
  </si>
  <si>
    <t>10500000000000</t>
  </si>
  <si>
    <t>НАЛОГИ НА ПРИБЫЛЬ, ДОХОДЫ</t>
  </si>
  <si>
    <t>10100000000000</t>
  </si>
  <si>
    <t>НАЛОГОВЫЕ И НЕНАЛОГОВЫЕ ДОХОДЫ</t>
  </si>
  <si>
    <t>10000000000000</t>
  </si>
  <si>
    <t>Приложение № 2</t>
  </si>
  <si>
    <t xml:space="preserve"> ДОХОДЫ  РАЙОННОГО БЮДЖЕТА КАТАВ-ИВАНОВСКОГО МУНИЦИПАЛЬНОГО РАЙОНА ЗА 2011 ГОД ПО КОДАМ ВИДОВ, ПОДВИДОВ ДОХОДОВ , КЛАССИФИКАЦИИ ОПЕРАЦИЙ СЕКТОРА ГОСУДАРСТВЕННОГО УПРАВЛЕНИЯ, ОТНОСЯЩИХСЯ К ДОХОДАМ БЮДЖЕТА                                    </t>
  </si>
</sst>
</file>

<file path=xl/styles.xml><?xml version="1.0" encoding="utf-8"?>
<styleSheet xmlns="http://schemas.openxmlformats.org/spreadsheetml/2006/main">
  <numFmts count="3">
    <numFmt numFmtId="164" formatCode="?"/>
    <numFmt numFmtId="165" formatCode="#,##0.0"/>
    <numFmt numFmtId="166" formatCode="0.0"/>
  </numFmts>
  <fonts count="17">
    <font>
      <sz val="10"/>
      <name val="Arial"/>
      <charset val="204"/>
    </font>
    <font>
      <sz val="8.5"/>
      <name val="MS Sans Serif"/>
      <family val="2"/>
      <charset val="204"/>
    </font>
    <font>
      <b/>
      <sz val="8.5"/>
      <name val="MS Sans Serif"/>
      <family val="2"/>
      <charset val="204"/>
    </font>
    <font>
      <sz val="8"/>
      <name val="Arial Narrow"/>
      <family val="2"/>
    </font>
    <font>
      <b/>
      <sz val="8"/>
      <name val="Arial Narrow"/>
      <family val="2"/>
    </font>
    <font>
      <sz val="10"/>
      <name val="MS Sans Serif"/>
      <family val="2"/>
      <charset val="204"/>
    </font>
    <font>
      <b/>
      <sz val="11"/>
      <color rgb="FF000080"/>
      <name val="Times New Roman Cyr"/>
      <family val="1"/>
      <charset val="204"/>
    </font>
    <font>
      <sz val="10"/>
      <name val="Arial"/>
      <family val="2"/>
      <charset val="204"/>
    </font>
    <font>
      <b/>
      <sz val="14"/>
      <name val="Arial Narrow"/>
      <family val="2"/>
    </font>
    <font>
      <b/>
      <sz val="10"/>
      <name val="Arial Narrow"/>
      <family val="2"/>
    </font>
    <font>
      <b/>
      <sz val="10"/>
      <name val="Arial Narrow"/>
      <family val="2"/>
      <charset val="204"/>
    </font>
    <font>
      <b/>
      <sz val="8"/>
      <name val="Arial Narrow"/>
      <family val="2"/>
      <charset val="204"/>
    </font>
    <font>
      <sz val="10"/>
      <name val="Arial Narrow"/>
      <family val="2"/>
      <charset val="204"/>
    </font>
    <font>
      <sz val="8"/>
      <name val="Arial Narrow"/>
      <family val="2"/>
      <charset val="204"/>
    </font>
    <font>
      <b/>
      <sz val="12"/>
      <name val="Arial Narrow"/>
      <family val="2"/>
    </font>
    <font>
      <b/>
      <sz val="12"/>
      <name val="Arial Narrow"/>
      <family val="2"/>
      <charset val="204"/>
    </font>
    <font>
      <sz val="14"/>
      <name val="Arial"/>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s>
  <cellStyleXfs count="1">
    <xf numFmtId="0" fontId="0" fillId="0" borderId="0"/>
  </cellStyleXfs>
  <cellXfs count="52">
    <xf numFmtId="0" fontId="0" fillId="0" borderId="0" xfId="0"/>
    <xf numFmtId="0" fontId="1" fillId="0" borderId="0" xfId="0" applyFont="1"/>
    <xf numFmtId="49" fontId="2"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4" fillId="0" borderId="2" xfId="0" applyNumberFormat="1" applyFont="1" applyBorder="1" applyAlignment="1">
      <alignment horizontal="left"/>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xf>
    <xf numFmtId="164" fontId="3" fillId="0" borderId="4" xfId="0" applyNumberFormat="1" applyFont="1" applyBorder="1" applyAlignment="1">
      <alignment horizontal="left" vertical="center" wrapText="1"/>
    </xf>
    <xf numFmtId="0" fontId="5" fillId="0" borderId="0" xfId="0" applyFont="1" applyBorder="1"/>
    <xf numFmtId="0" fontId="1" fillId="0" borderId="0" xfId="0" applyFont="1" applyBorder="1"/>
    <xf numFmtId="0" fontId="0" fillId="0" borderId="0" xfId="0" applyFont="1" applyBorder="1"/>
    <xf numFmtId="0" fontId="0" fillId="0" borderId="0" xfId="0" applyFont="1" applyBorder="1" applyAlignment="1">
      <alignment horizontal="left" vertical="top"/>
    </xf>
    <xf numFmtId="0" fontId="0" fillId="0" borderId="0" xfId="0" applyFont="1" applyBorder="1" applyAlignment="1">
      <alignment horizontal="left"/>
    </xf>
    <xf numFmtId="49" fontId="8" fillId="0" borderId="2" xfId="0" applyNumberFormat="1" applyFont="1" applyBorder="1" applyAlignment="1">
      <alignment horizontal="left" vertical="center" wrapText="1"/>
    </xf>
    <xf numFmtId="49" fontId="9"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10" fillId="0" borderId="2"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0" fillId="0" borderId="0" xfId="0"/>
    <xf numFmtId="49" fontId="11" fillId="0" borderId="4"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164" fontId="12" fillId="0" borderId="2" xfId="0" applyNumberFormat="1" applyFont="1" applyBorder="1" applyAlignment="1">
      <alignment horizontal="left" vertical="center" wrapText="1"/>
    </xf>
    <xf numFmtId="49" fontId="12"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 fontId="0" fillId="0" borderId="0" xfId="0" applyNumberFormat="1"/>
    <xf numFmtId="49" fontId="9" fillId="0" borderId="2" xfId="0" applyNumberFormat="1" applyFont="1" applyBorder="1" applyAlignment="1">
      <alignment horizontal="center" vertical="center" wrapText="1"/>
    </xf>
    <xf numFmtId="49" fontId="10" fillId="0" borderId="5" xfId="0" applyNumberFormat="1" applyFont="1" applyBorder="1" applyAlignment="1">
      <alignment horizontal="left" vertical="center" wrapText="1"/>
    </xf>
    <xf numFmtId="49" fontId="10" fillId="0" borderId="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65" fontId="8" fillId="0" borderId="2" xfId="0" applyNumberFormat="1" applyFont="1" applyBorder="1" applyAlignment="1">
      <alignment horizontal="right" vertical="center" wrapText="1"/>
    </xf>
    <xf numFmtId="0" fontId="16" fillId="0" borderId="0" xfId="0" applyFont="1"/>
    <xf numFmtId="166" fontId="14" fillId="0" borderId="2" xfId="0" applyNumberFormat="1" applyFont="1" applyBorder="1" applyAlignment="1">
      <alignment horizontal="right" vertical="center" wrapText="1"/>
    </xf>
    <xf numFmtId="166" fontId="3" fillId="0" borderId="4" xfId="0" applyNumberFormat="1" applyFont="1" applyBorder="1" applyAlignment="1">
      <alignment horizontal="right" vertical="center" wrapText="1"/>
    </xf>
    <xf numFmtId="166" fontId="15" fillId="0" borderId="5" xfId="0" applyNumberFormat="1" applyFont="1" applyBorder="1" applyAlignment="1">
      <alignment horizontal="right" vertical="center" wrapText="1"/>
    </xf>
    <xf numFmtId="166" fontId="11" fillId="0" borderId="4"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66" fontId="13" fillId="0" borderId="2" xfId="0" applyNumberFormat="1" applyFont="1" applyBorder="1" applyAlignment="1">
      <alignment horizontal="right" vertical="center" wrapText="1"/>
    </xf>
    <xf numFmtId="166" fontId="4" fillId="0" borderId="2" xfId="0" applyNumberFormat="1" applyFont="1" applyBorder="1" applyAlignment="1">
      <alignment horizontal="right" vertical="center" wrapText="1"/>
    </xf>
    <xf numFmtId="166" fontId="8" fillId="0" borderId="2" xfId="0" applyNumberFormat="1" applyFont="1" applyBorder="1" applyAlignment="1">
      <alignment horizontal="right"/>
    </xf>
    <xf numFmtId="49" fontId="10" fillId="0" borderId="4" xfId="0" applyNumberFormat="1" applyFont="1" applyBorder="1" applyAlignment="1">
      <alignment horizontal="left" vertical="center" wrapText="1"/>
    </xf>
    <xf numFmtId="49" fontId="10" fillId="0" borderId="4" xfId="0" applyNumberFormat="1" applyFont="1" applyBorder="1" applyAlignment="1">
      <alignment horizontal="center" vertical="center" wrapText="1"/>
    </xf>
    <xf numFmtId="166" fontId="10" fillId="0" borderId="4" xfId="0" applyNumberFormat="1" applyFont="1" applyBorder="1" applyAlignment="1">
      <alignment horizontal="right" vertical="center" wrapText="1"/>
    </xf>
    <xf numFmtId="0" fontId="7" fillId="0" borderId="0" xfId="0" applyFont="1"/>
    <xf numFmtId="0" fontId="0" fillId="0" borderId="0" xfId="0" applyBorder="1" applyAlignment="1">
      <alignment horizontal="right"/>
    </xf>
    <xf numFmtId="0" fontId="0" fillId="0" borderId="0" xfId="0" applyFont="1" applyBorder="1" applyAlignment="1">
      <alignment horizontal="right"/>
    </xf>
    <xf numFmtId="0" fontId="6" fillId="0" borderId="0" xfId="0" applyFont="1" applyFill="1" applyBorder="1" applyAlignment="1">
      <alignment horizontal="center" vertical="center" wrapText="1"/>
    </xf>
    <xf numFmtId="0" fontId="0" fillId="0" borderId="0" xfId="0"/>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Border="1" applyAlignment="1">
      <alignment horizontal="lef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J121"/>
  <sheetViews>
    <sheetView showGridLines="0" tabSelected="1" workbookViewId="0">
      <selection activeCell="A13" sqref="A13"/>
    </sheetView>
  </sheetViews>
  <sheetFormatPr defaultRowHeight="12.75" customHeight="1" outlineLevelRow="2"/>
  <cols>
    <col min="1" max="1" width="74.5703125" customWidth="1"/>
    <col min="2" max="2" width="16.28515625" customWidth="1"/>
    <col min="3" max="3" width="6.7109375" customWidth="1"/>
    <col min="4" max="4" width="12.7109375" customWidth="1"/>
    <col min="7" max="7" width="13.140625" bestFit="1" customWidth="1"/>
  </cols>
  <sheetData>
    <row r="1" spans="1:10" s="12" customFormat="1" ht="15.75" customHeight="1">
      <c r="A1" s="45" t="s">
        <v>226</v>
      </c>
      <c r="B1" s="46"/>
      <c r="C1" s="46"/>
      <c r="D1" s="46"/>
      <c r="E1" s="11"/>
      <c r="F1" s="11"/>
      <c r="G1" s="11"/>
      <c r="H1" s="11"/>
      <c r="I1" s="11"/>
      <c r="J1" s="11"/>
    </row>
    <row r="2" spans="1:10" s="12" customFormat="1" ht="65.25" customHeight="1">
      <c r="A2" s="13"/>
      <c r="B2" s="49" t="s">
        <v>195</v>
      </c>
      <c r="C2" s="50"/>
      <c r="D2" s="50"/>
      <c r="E2" s="11"/>
      <c r="F2" s="11"/>
      <c r="G2" s="11"/>
      <c r="H2" s="11"/>
      <c r="I2" s="11"/>
      <c r="J2" s="11"/>
    </row>
    <row r="3" spans="1:10" s="12" customFormat="1" ht="15.75" customHeight="1">
      <c r="A3" s="14"/>
      <c r="B3" s="51" t="s">
        <v>194</v>
      </c>
      <c r="C3" s="51"/>
      <c r="D3" s="51"/>
      <c r="E3" s="11"/>
      <c r="F3" s="11"/>
      <c r="G3" s="11"/>
      <c r="H3" s="11"/>
      <c r="I3" s="11"/>
      <c r="J3" s="11"/>
    </row>
    <row r="4" spans="1:10" s="12" customFormat="1">
      <c r="A4" s="10"/>
      <c r="B4" s="10"/>
      <c r="C4" s="10"/>
      <c r="D4" s="10"/>
      <c r="E4" s="11"/>
      <c r="F4" s="11"/>
      <c r="G4" s="11"/>
      <c r="H4" s="11"/>
      <c r="I4" s="11"/>
      <c r="J4" s="11"/>
    </row>
    <row r="5" spans="1:10">
      <c r="A5" s="47" t="s">
        <v>227</v>
      </c>
      <c r="B5" s="48"/>
      <c r="C5" s="48"/>
      <c r="D5" s="48"/>
      <c r="E5" s="1"/>
      <c r="F5" s="1"/>
      <c r="G5" s="1"/>
      <c r="H5" s="1"/>
      <c r="I5" s="1"/>
      <c r="J5" s="1"/>
    </row>
    <row r="6" spans="1:10" s="12" customFormat="1" ht="48" customHeight="1">
      <c r="A6" s="48"/>
      <c r="B6" s="48"/>
      <c r="C6" s="48"/>
      <c r="D6" s="48"/>
      <c r="E6" s="11"/>
      <c r="F6" s="11"/>
      <c r="G6" s="11"/>
      <c r="H6" s="11"/>
      <c r="I6" s="11"/>
      <c r="J6" s="11"/>
    </row>
    <row r="7" spans="1:10" hidden="1">
      <c r="A7" s="1"/>
      <c r="B7" s="1"/>
      <c r="C7" s="1"/>
      <c r="D7" s="1"/>
      <c r="E7" s="1"/>
      <c r="F7" s="1"/>
      <c r="G7" s="1"/>
      <c r="H7" s="1"/>
      <c r="I7" s="1"/>
      <c r="J7" s="1"/>
    </row>
    <row r="8" spans="1:10" hidden="1">
      <c r="A8" s="1"/>
      <c r="B8" s="1"/>
      <c r="C8" s="1"/>
      <c r="D8" s="1"/>
      <c r="E8" s="1"/>
      <c r="F8" s="1"/>
      <c r="G8" s="1"/>
      <c r="H8" s="1"/>
      <c r="I8" s="1"/>
      <c r="J8" s="1"/>
    </row>
    <row r="9" spans="1:10" hidden="1">
      <c r="A9" s="1"/>
      <c r="B9" s="1"/>
      <c r="C9" s="1"/>
      <c r="D9" s="1"/>
      <c r="E9" s="1"/>
      <c r="F9" s="1"/>
      <c r="G9" s="1"/>
      <c r="H9" s="1"/>
      <c r="I9" s="1"/>
      <c r="J9" s="1"/>
    </row>
    <row r="10" spans="1:10" hidden="1">
      <c r="A10" s="1"/>
      <c r="B10" s="1"/>
      <c r="C10" s="1"/>
      <c r="D10" s="1"/>
      <c r="E10" s="1"/>
      <c r="F10" s="1"/>
      <c r="G10" s="1"/>
      <c r="H10" s="1"/>
      <c r="I10" s="1"/>
      <c r="J10" s="1"/>
    </row>
    <row r="11" spans="1:10" hidden="1">
      <c r="A11" s="1"/>
      <c r="B11" s="1"/>
      <c r="C11" s="1"/>
      <c r="D11" s="1"/>
      <c r="E11" s="1"/>
      <c r="F11" s="1"/>
      <c r="G11" s="1"/>
      <c r="H11" s="1"/>
      <c r="I11" s="1"/>
      <c r="J11" s="1"/>
    </row>
    <row r="12" spans="1:10" hidden="1">
      <c r="A12" s="1"/>
      <c r="B12" s="1"/>
      <c r="C12" s="1"/>
      <c r="D12" s="1"/>
      <c r="E12" s="1"/>
      <c r="F12" s="1"/>
      <c r="G12" s="1"/>
      <c r="H12" s="1"/>
      <c r="I12" s="1"/>
      <c r="J12" s="1"/>
    </row>
    <row r="13" spans="1:10" ht="21">
      <c r="A13" s="2" t="s">
        <v>0</v>
      </c>
      <c r="B13" s="2"/>
      <c r="C13" s="2" t="s">
        <v>1</v>
      </c>
      <c r="D13" s="2" t="s">
        <v>2</v>
      </c>
    </row>
    <row r="14" spans="1:10" s="32" customFormat="1" ht="21.75" customHeight="1">
      <c r="A14" s="15" t="s">
        <v>224</v>
      </c>
      <c r="B14" s="16" t="s">
        <v>225</v>
      </c>
      <c r="C14" s="17"/>
      <c r="D14" s="31">
        <f>D15+D26+D41+D47+D50+D55+D58+D60+D62+D67+D81</f>
        <v>133549.20000000001</v>
      </c>
    </row>
    <row r="15" spans="1:10" s="20" customFormat="1" ht="19.5" customHeight="1" outlineLevel="1">
      <c r="A15" s="19" t="s">
        <v>222</v>
      </c>
      <c r="B15" s="16" t="s">
        <v>223</v>
      </c>
      <c r="C15" s="27" t="s">
        <v>213</v>
      </c>
      <c r="D15" s="33">
        <f>D16+D17+D18+D19+D20+D21+D22+D23+D24+D25</f>
        <v>93008.500000000015</v>
      </c>
    </row>
    <row r="16" spans="1:10" ht="25.5" outlineLevel="1">
      <c r="A16" s="5" t="s">
        <v>4</v>
      </c>
      <c r="B16" s="3" t="s">
        <v>3</v>
      </c>
      <c r="C16" s="3" t="s">
        <v>5</v>
      </c>
      <c r="D16" s="34">
        <v>925.3</v>
      </c>
    </row>
    <row r="17" spans="1:4" ht="39" customHeight="1" outlineLevel="1">
      <c r="A17" s="9" t="s">
        <v>7</v>
      </c>
      <c r="B17" s="3" t="s">
        <v>6</v>
      </c>
      <c r="C17" s="3" t="s">
        <v>5</v>
      </c>
      <c r="D17" s="34">
        <v>91095.4</v>
      </c>
    </row>
    <row r="18" spans="1:4" ht="39.75" customHeight="1" outlineLevel="1">
      <c r="A18" s="9" t="s">
        <v>9</v>
      </c>
      <c r="B18" s="3" t="s">
        <v>8</v>
      </c>
      <c r="C18" s="3" t="s">
        <v>5</v>
      </c>
      <c r="D18" s="34">
        <v>246.6</v>
      </c>
    </row>
    <row r="19" spans="1:4" ht="39" customHeight="1" outlineLevel="1">
      <c r="A19" s="9" t="s">
        <v>11</v>
      </c>
      <c r="B19" s="3" t="s">
        <v>10</v>
      </c>
      <c r="C19" s="3" t="s">
        <v>5</v>
      </c>
      <c r="D19" s="34">
        <v>139.30000000000001</v>
      </c>
    </row>
    <row r="20" spans="1:4" ht="38.25" customHeight="1" outlineLevel="1">
      <c r="A20" s="9" t="s">
        <v>13</v>
      </c>
      <c r="B20" s="3" t="s">
        <v>12</v>
      </c>
      <c r="C20" s="3" t="s">
        <v>5</v>
      </c>
      <c r="D20" s="34">
        <v>392.7</v>
      </c>
    </row>
    <row r="21" spans="1:4" ht="37.5" customHeight="1" outlineLevel="1">
      <c r="A21" s="9" t="s">
        <v>15</v>
      </c>
      <c r="B21" s="3" t="s">
        <v>14</v>
      </c>
      <c r="C21" s="3" t="s">
        <v>5</v>
      </c>
      <c r="D21" s="34">
        <v>35.6</v>
      </c>
    </row>
    <row r="22" spans="1:4" ht="39" customHeight="1" outlineLevel="1">
      <c r="A22" s="9" t="s">
        <v>17</v>
      </c>
      <c r="B22" s="3" t="s">
        <v>16</v>
      </c>
      <c r="C22" s="3" t="s">
        <v>5</v>
      </c>
      <c r="D22" s="34">
        <v>3.3</v>
      </c>
    </row>
    <row r="23" spans="1:4" ht="78.75" customHeight="1" outlineLevel="1">
      <c r="A23" s="9" t="s">
        <v>19</v>
      </c>
      <c r="B23" s="3" t="s">
        <v>18</v>
      </c>
      <c r="C23" s="3" t="s">
        <v>5</v>
      </c>
      <c r="D23" s="34">
        <v>5</v>
      </c>
    </row>
    <row r="24" spans="1:4" ht="78" customHeight="1" outlineLevel="1">
      <c r="A24" s="9" t="s">
        <v>21</v>
      </c>
      <c r="B24" s="3" t="s">
        <v>20</v>
      </c>
      <c r="C24" s="3" t="s">
        <v>5</v>
      </c>
      <c r="D24" s="34">
        <v>0.1</v>
      </c>
    </row>
    <row r="25" spans="1:4" ht="28.5" customHeight="1" outlineLevel="1">
      <c r="A25" s="5" t="s">
        <v>23</v>
      </c>
      <c r="B25" s="3" t="s">
        <v>22</v>
      </c>
      <c r="C25" s="3" t="s">
        <v>5</v>
      </c>
      <c r="D25" s="34">
        <v>165.2</v>
      </c>
    </row>
    <row r="26" spans="1:4" s="20" customFormat="1" ht="19.5" customHeight="1" outlineLevel="1">
      <c r="A26" s="19" t="s">
        <v>220</v>
      </c>
      <c r="B26" s="16" t="s">
        <v>221</v>
      </c>
      <c r="C26" s="27" t="s">
        <v>213</v>
      </c>
      <c r="D26" s="33">
        <f>D27+D28+D29+D30+D31+D32+D33+D34+D35+D36+D37+D38+D39+D40</f>
        <v>13723.099999999997</v>
      </c>
    </row>
    <row r="27" spans="1:4" ht="18.75" customHeight="1" outlineLevel="1">
      <c r="A27" s="5" t="s">
        <v>25</v>
      </c>
      <c r="B27" s="3" t="s">
        <v>24</v>
      </c>
      <c r="C27" s="3" t="s">
        <v>5</v>
      </c>
      <c r="D27" s="34">
        <v>1589.6</v>
      </c>
    </row>
    <row r="28" spans="1:4" ht="25.5" outlineLevel="1">
      <c r="A28" s="5" t="s">
        <v>27</v>
      </c>
      <c r="B28" s="3" t="s">
        <v>26</v>
      </c>
      <c r="C28" s="3" t="s">
        <v>5</v>
      </c>
      <c r="D28" s="34">
        <v>1558</v>
      </c>
    </row>
    <row r="29" spans="1:4" ht="25.5" outlineLevel="1">
      <c r="A29" s="5" t="s">
        <v>29</v>
      </c>
      <c r="B29" s="3" t="s">
        <v>28</v>
      </c>
      <c r="C29" s="3" t="s">
        <v>5</v>
      </c>
      <c r="D29" s="34">
        <v>17</v>
      </c>
    </row>
    <row r="30" spans="1:4" ht="25.5" outlineLevel="1">
      <c r="A30" s="5" t="s">
        <v>31</v>
      </c>
      <c r="B30" s="3" t="s">
        <v>30</v>
      </c>
      <c r="C30" s="3" t="s">
        <v>5</v>
      </c>
      <c r="D30" s="34">
        <v>5.2</v>
      </c>
    </row>
    <row r="31" spans="1:4" ht="25.5" outlineLevel="1">
      <c r="A31" s="5" t="s">
        <v>33</v>
      </c>
      <c r="B31" s="3" t="s">
        <v>32</v>
      </c>
      <c r="C31" s="3" t="s">
        <v>5</v>
      </c>
      <c r="D31" s="34">
        <v>624.4</v>
      </c>
    </row>
    <row r="32" spans="1:4" ht="25.5" outlineLevel="1">
      <c r="A32" s="5" t="s">
        <v>35</v>
      </c>
      <c r="B32" s="3" t="s">
        <v>34</v>
      </c>
      <c r="C32" s="3" t="s">
        <v>5</v>
      </c>
      <c r="D32" s="34">
        <v>286.60000000000002</v>
      </c>
    </row>
    <row r="33" spans="1:4" ht="25.5" outlineLevel="1">
      <c r="A33" s="5" t="s">
        <v>37</v>
      </c>
      <c r="B33" s="3" t="s">
        <v>36</v>
      </c>
      <c r="C33" s="3" t="s">
        <v>5</v>
      </c>
      <c r="D33" s="34">
        <v>22.6</v>
      </c>
    </row>
    <row r="34" spans="1:4" ht="25.5" outlineLevel="1">
      <c r="A34" s="5" t="s">
        <v>39</v>
      </c>
      <c r="B34" s="3" t="s">
        <v>38</v>
      </c>
      <c r="C34" s="3" t="s">
        <v>5</v>
      </c>
      <c r="D34" s="34">
        <v>16.399999999999999</v>
      </c>
    </row>
    <row r="35" spans="1:4" outlineLevel="1">
      <c r="A35" s="5" t="s">
        <v>41</v>
      </c>
      <c r="B35" s="3" t="s">
        <v>40</v>
      </c>
      <c r="C35" s="3" t="s">
        <v>5</v>
      </c>
      <c r="D35" s="34">
        <v>7457.8</v>
      </c>
    </row>
    <row r="36" spans="1:4" outlineLevel="1">
      <c r="A36" s="5" t="s">
        <v>43</v>
      </c>
      <c r="B36" s="3" t="s">
        <v>42</v>
      </c>
      <c r="C36" s="3" t="s">
        <v>5</v>
      </c>
      <c r="D36" s="34">
        <v>13.8</v>
      </c>
    </row>
    <row r="37" spans="1:4" outlineLevel="1">
      <c r="A37" s="5" t="s">
        <v>45</v>
      </c>
      <c r="B37" s="3" t="s">
        <v>44</v>
      </c>
      <c r="C37" s="3" t="s">
        <v>5</v>
      </c>
      <c r="D37" s="34">
        <v>24.8</v>
      </c>
    </row>
    <row r="38" spans="1:4" ht="25.5" outlineLevel="1">
      <c r="A38" s="5" t="s">
        <v>47</v>
      </c>
      <c r="B38" s="3" t="s">
        <v>46</v>
      </c>
      <c r="C38" s="3" t="s">
        <v>5</v>
      </c>
      <c r="D38" s="34">
        <v>2009.9</v>
      </c>
    </row>
    <row r="39" spans="1:4" ht="25.5" outlineLevel="1">
      <c r="A39" s="5" t="s">
        <v>49</v>
      </c>
      <c r="B39" s="3" t="s">
        <v>48</v>
      </c>
      <c r="C39" s="3" t="s">
        <v>5</v>
      </c>
      <c r="D39" s="34">
        <v>31.4</v>
      </c>
    </row>
    <row r="40" spans="1:4" ht="25.5" outlineLevel="1">
      <c r="A40" s="5" t="s">
        <v>51</v>
      </c>
      <c r="B40" s="3" t="s">
        <v>50</v>
      </c>
      <c r="C40" s="3" t="s">
        <v>5</v>
      </c>
      <c r="D40" s="34">
        <v>65.599999999999994</v>
      </c>
    </row>
    <row r="41" spans="1:4" s="20" customFormat="1" ht="21" customHeight="1" outlineLevel="1">
      <c r="A41" s="19" t="s">
        <v>218</v>
      </c>
      <c r="B41" s="16" t="s">
        <v>219</v>
      </c>
      <c r="C41" s="27" t="s">
        <v>213</v>
      </c>
      <c r="D41" s="33">
        <f>D42+D43+D44+D45+D46</f>
        <v>6402.4000000000005</v>
      </c>
    </row>
    <row r="42" spans="1:4" outlineLevel="1">
      <c r="A42" s="5" t="s">
        <v>53</v>
      </c>
      <c r="B42" s="3" t="s">
        <v>52</v>
      </c>
      <c r="C42" s="3" t="s">
        <v>5</v>
      </c>
      <c r="D42" s="34">
        <v>1056.2</v>
      </c>
    </row>
    <row r="43" spans="1:4" outlineLevel="1">
      <c r="A43" s="5" t="s">
        <v>55</v>
      </c>
      <c r="B43" s="3" t="s">
        <v>54</v>
      </c>
      <c r="C43" s="3" t="s">
        <v>5</v>
      </c>
      <c r="D43" s="34">
        <v>3.6</v>
      </c>
    </row>
    <row r="44" spans="1:4" outlineLevel="1">
      <c r="A44" s="5" t="s">
        <v>57</v>
      </c>
      <c r="B44" s="3" t="s">
        <v>56</v>
      </c>
      <c r="C44" s="3" t="s">
        <v>5</v>
      </c>
      <c r="D44" s="34">
        <v>16</v>
      </c>
    </row>
    <row r="45" spans="1:4" outlineLevel="1">
      <c r="A45" s="5" t="s">
        <v>59</v>
      </c>
      <c r="B45" s="3" t="s">
        <v>58</v>
      </c>
      <c r="C45" s="3" t="s">
        <v>5</v>
      </c>
      <c r="D45" s="34">
        <v>5219.3</v>
      </c>
    </row>
    <row r="46" spans="1:4" ht="18" customHeight="1" outlineLevel="1">
      <c r="A46" s="5" t="s">
        <v>61</v>
      </c>
      <c r="B46" s="3" t="s">
        <v>60</v>
      </c>
      <c r="C46" s="3" t="s">
        <v>5</v>
      </c>
      <c r="D46" s="34">
        <v>107.3</v>
      </c>
    </row>
    <row r="47" spans="1:4" s="20" customFormat="1" ht="18.75" customHeight="1" outlineLevel="1">
      <c r="A47" s="19" t="s">
        <v>216</v>
      </c>
      <c r="B47" s="16" t="s">
        <v>217</v>
      </c>
      <c r="C47" s="27" t="s">
        <v>213</v>
      </c>
      <c r="D47" s="33">
        <f>D48+D49</f>
        <v>1294.3</v>
      </c>
    </row>
    <row r="48" spans="1:4" ht="28.5" customHeight="1" outlineLevel="1">
      <c r="A48" s="5" t="s">
        <v>63</v>
      </c>
      <c r="B48" s="3" t="s">
        <v>62</v>
      </c>
      <c r="C48" s="3" t="s">
        <v>5</v>
      </c>
      <c r="D48" s="34">
        <v>1294</v>
      </c>
    </row>
    <row r="49" spans="1:4" ht="16.5" customHeight="1" outlineLevel="1">
      <c r="A49" s="5" t="s">
        <v>65</v>
      </c>
      <c r="B49" s="3" t="s">
        <v>64</v>
      </c>
      <c r="C49" s="3" t="s">
        <v>5</v>
      </c>
      <c r="D49" s="34">
        <v>0.3</v>
      </c>
    </row>
    <row r="50" spans="1:4" s="20" customFormat="1" ht="20.25" customHeight="1" outlineLevel="1">
      <c r="A50" s="19" t="s">
        <v>214</v>
      </c>
      <c r="B50" s="16" t="s">
        <v>215</v>
      </c>
      <c r="C50" s="27" t="s">
        <v>213</v>
      </c>
      <c r="D50" s="33">
        <f>D51+D52+D53+D54</f>
        <v>2537.6</v>
      </c>
    </row>
    <row r="51" spans="1:4" ht="30.75" customHeight="1" outlineLevel="1">
      <c r="A51" s="5" t="s">
        <v>67</v>
      </c>
      <c r="B51" s="3" t="s">
        <v>66</v>
      </c>
      <c r="C51" s="3" t="s">
        <v>5</v>
      </c>
      <c r="D51" s="34">
        <v>1293.7</v>
      </c>
    </row>
    <row r="52" spans="1:4" ht="38.25" customHeight="1" outlineLevel="1">
      <c r="A52" s="5" t="s">
        <v>69</v>
      </c>
      <c r="B52" s="3" t="s">
        <v>68</v>
      </c>
      <c r="C52" s="3" t="s">
        <v>5</v>
      </c>
      <c r="D52" s="34">
        <v>444</v>
      </c>
    </row>
    <row r="53" spans="1:4" ht="38.25" customHeight="1" outlineLevel="1">
      <c r="A53" s="5" t="s">
        <v>71</v>
      </c>
      <c r="B53" s="3" t="s">
        <v>70</v>
      </c>
      <c r="C53" s="3" t="s">
        <v>5</v>
      </c>
      <c r="D53" s="34">
        <v>684.4</v>
      </c>
    </row>
    <row r="54" spans="1:4" outlineLevel="1">
      <c r="A54" s="5" t="s">
        <v>73</v>
      </c>
      <c r="B54" s="3" t="s">
        <v>72</v>
      </c>
      <c r="C54" s="3" t="s">
        <v>5</v>
      </c>
      <c r="D54" s="34">
        <v>115.5</v>
      </c>
    </row>
    <row r="55" spans="1:4" s="20" customFormat="1" ht="18" customHeight="1" outlineLevel="2">
      <c r="A55" s="28" t="s">
        <v>211</v>
      </c>
      <c r="B55" s="29" t="s">
        <v>212</v>
      </c>
      <c r="C55" s="30" t="s">
        <v>210</v>
      </c>
      <c r="D55" s="35">
        <f>D56+D57</f>
        <v>6457.5</v>
      </c>
    </row>
    <row r="56" spans="1:4" ht="38.25" outlineLevel="1">
      <c r="A56" s="9" t="s">
        <v>75</v>
      </c>
      <c r="B56" s="3" t="s">
        <v>74</v>
      </c>
      <c r="C56" s="3" t="s">
        <v>76</v>
      </c>
      <c r="D56" s="34">
        <v>3225.1</v>
      </c>
    </row>
    <row r="57" spans="1:4" ht="38.25" outlineLevel="1">
      <c r="A57" s="5" t="s">
        <v>78</v>
      </c>
      <c r="B57" s="3" t="s">
        <v>77</v>
      </c>
      <c r="C57" s="3" t="s">
        <v>76</v>
      </c>
      <c r="D57" s="34">
        <v>3232.4</v>
      </c>
    </row>
    <row r="58" spans="1:4" s="20" customFormat="1" ht="20.25" customHeight="1" outlineLevel="1">
      <c r="A58" s="19" t="s">
        <v>208</v>
      </c>
      <c r="B58" s="16" t="s">
        <v>209</v>
      </c>
      <c r="C58" s="27" t="s">
        <v>210</v>
      </c>
      <c r="D58" s="33">
        <f>D59</f>
        <v>1853.1</v>
      </c>
    </row>
    <row r="59" spans="1:4" outlineLevel="1">
      <c r="A59" s="5" t="s">
        <v>80</v>
      </c>
      <c r="B59" s="3" t="s">
        <v>79</v>
      </c>
      <c r="C59" s="3" t="s">
        <v>76</v>
      </c>
      <c r="D59" s="34">
        <v>1853.1</v>
      </c>
    </row>
    <row r="60" spans="1:4" s="20" customFormat="1" ht="19.5" customHeight="1" outlineLevel="2">
      <c r="A60" s="28" t="s">
        <v>206</v>
      </c>
      <c r="B60" s="29" t="s">
        <v>207</v>
      </c>
      <c r="C60" s="30" t="s">
        <v>205</v>
      </c>
      <c r="D60" s="35">
        <f>D61</f>
        <v>228.2</v>
      </c>
    </row>
    <row r="61" spans="1:4" ht="25.5" outlineLevel="1">
      <c r="A61" s="5" t="s">
        <v>82</v>
      </c>
      <c r="B61" s="3" t="s">
        <v>81</v>
      </c>
      <c r="C61" s="3" t="s">
        <v>83</v>
      </c>
      <c r="D61" s="34">
        <v>228.2</v>
      </c>
    </row>
    <row r="62" spans="1:4" s="20" customFormat="1" ht="23.25" customHeight="1" outlineLevel="1">
      <c r="A62" s="19" t="s">
        <v>203</v>
      </c>
      <c r="B62" s="16" t="s">
        <v>204</v>
      </c>
      <c r="C62" s="27" t="s">
        <v>205</v>
      </c>
      <c r="D62" s="33">
        <f>D63+D64+D65+D66</f>
        <v>4701.7</v>
      </c>
    </row>
    <row r="63" spans="1:4" ht="28.5" customHeight="1" outlineLevel="1">
      <c r="A63" s="5" t="s">
        <v>85</v>
      </c>
      <c r="B63" s="3" t="s">
        <v>84</v>
      </c>
      <c r="C63" s="3" t="s">
        <v>86</v>
      </c>
      <c r="D63" s="34">
        <v>3792.2</v>
      </c>
    </row>
    <row r="64" spans="1:4" ht="38.25" outlineLevel="1">
      <c r="A64" s="5" t="s">
        <v>85</v>
      </c>
      <c r="B64" s="3" t="s">
        <v>84</v>
      </c>
      <c r="C64" s="3" t="s">
        <v>87</v>
      </c>
      <c r="D64" s="34">
        <v>0.4</v>
      </c>
    </row>
    <row r="65" spans="1:4" ht="25.5" outlineLevel="1">
      <c r="A65" s="5" t="s">
        <v>89</v>
      </c>
      <c r="B65" s="3" t="s">
        <v>88</v>
      </c>
      <c r="C65" s="3" t="s">
        <v>90</v>
      </c>
      <c r="D65" s="34">
        <v>376.1</v>
      </c>
    </row>
    <row r="66" spans="1:4" ht="25.5" outlineLevel="1">
      <c r="A66" s="5" t="s">
        <v>92</v>
      </c>
      <c r="B66" s="3" t="s">
        <v>91</v>
      </c>
      <c r="C66" s="3" t="s">
        <v>90</v>
      </c>
      <c r="D66" s="34">
        <v>533</v>
      </c>
    </row>
    <row r="67" spans="1:4" s="20" customFormat="1" ht="19.5" customHeight="1" outlineLevel="1">
      <c r="A67" s="19" t="s">
        <v>198</v>
      </c>
      <c r="B67" s="16" t="s">
        <v>199</v>
      </c>
      <c r="C67" s="27" t="s">
        <v>200</v>
      </c>
      <c r="D67" s="33">
        <f>D68+D69+D70+D71+D72+D73+D74+D75+D76+D77+D78+D79+D80</f>
        <v>3241.7</v>
      </c>
    </row>
    <row r="68" spans="1:4" ht="38.25" outlineLevel="1">
      <c r="A68" s="5" t="s">
        <v>94</v>
      </c>
      <c r="B68" s="3" t="s">
        <v>93</v>
      </c>
      <c r="C68" s="3" t="s">
        <v>95</v>
      </c>
      <c r="D68" s="34">
        <v>26.6</v>
      </c>
    </row>
    <row r="69" spans="1:4" ht="25.5" outlineLevel="1">
      <c r="A69" s="5" t="s">
        <v>97</v>
      </c>
      <c r="B69" s="3" t="s">
        <v>96</v>
      </c>
      <c r="C69" s="3" t="s">
        <v>95</v>
      </c>
      <c r="D69" s="34">
        <v>3.9</v>
      </c>
    </row>
    <row r="70" spans="1:4" ht="25.5" outlineLevel="1">
      <c r="A70" s="5" t="s">
        <v>99</v>
      </c>
      <c r="B70" s="3" t="s">
        <v>98</v>
      </c>
      <c r="C70" s="3" t="s">
        <v>95</v>
      </c>
      <c r="D70" s="34">
        <v>6</v>
      </c>
    </row>
    <row r="71" spans="1:4" ht="27.75" customHeight="1" outlineLevel="1">
      <c r="A71" s="5" t="s">
        <v>101</v>
      </c>
      <c r="B71" s="3" t="s">
        <v>100</v>
      </c>
      <c r="C71" s="3" t="s">
        <v>95</v>
      </c>
      <c r="D71" s="34">
        <v>20</v>
      </c>
    </row>
    <row r="72" spans="1:4" ht="25.5" outlineLevel="1">
      <c r="A72" s="5" t="s">
        <v>103</v>
      </c>
      <c r="B72" s="3" t="s">
        <v>102</v>
      </c>
      <c r="C72" s="3" t="s">
        <v>95</v>
      </c>
      <c r="D72" s="34">
        <v>114.6</v>
      </c>
    </row>
    <row r="73" spans="1:4" outlineLevel="1">
      <c r="A73" s="5" t="s">
        <v>105</v>
      </c>
      <c r="B73" s="3" t="s">
        <v>104</v>
      </c>
      <c r="C73" s="3" t="s">
        <v>95</v>
      </c>
      <c r="D73" s="34">
        <v>11</v>
      </c>
    </row>
    <row r="74" spans="1:4" outlineLevel="1">
      <c r="A74" s="5" t="s">
        <v>107</v>
      </c>
      <c r="B74" s="3" t="s">
        <v>106</v>
      </c>
      <c r="C74" s="3" t="s">
        <v>95</v>
      </c>
      <c r="D74" s="34">
        <v>3</v>
      </c>
    </row>
    <row r="75" spans="1:4" outlineLevel="1">
      <c r="A75" s="5" t="s">
        <v>109</v>
      </c>
      <c r="B75" s="3" t="s">
        <v>108</v>
      </c>
      <c r="C75" s="3" t="s">
        <v>95</v>
      </c>
      <c r="D75" s="34">
        <v>17</v>
      </c>
    </row>
    <row r="76" spans="1:4" outlineLevel="1">
      <c r="A76" s="5" t="s">
        <v>111</v>
      </c>
      <c r="B76" s="3" t="s">
        <v>110</v>
      </c>
      <c r="C76" s="3" t="s">
        <v>95</v>
      </c>
      <c r="D76" s="34">
        <v>28.6</v>
      </c>
    </row>
    <row r="77" spans="1:4" ht="25.5" outlineLevel="1">
      <c r="A77" s="5" t="s">
        <v>113</v>
      </c>
      <c r="B77" s="3" t="s">
        <v>112</v>
      </c>
      <c r="C77" s="3" t="s">
        <v>95</v>
      </c>
      <c r="D77" s="34">
        <v>380.3</v>
      </c>
    </row>
    <row r="78" spans="1:4" outlineLevel="1">
      <c r="A78" s="5" t="s">
        <v>115</v>
      </c>
      <c r="B78" s="3" t="s">
        <v>114</v>
      </c>
      <c r="C78" s="3" t="s">
        <v>95</v>
      </c>
      <c r="D78" s="34">
        <v>1724.6</v>
      </c>
    </row>
    <row r="79" spans="1:4" ht="25.5" outlineLevel="1">
      <c r="A79" s="5" t="s">
        <v>117</v>
      </c>
      <c r="B79" s="3" t="s">
        <v>116</v>
      </c>
      <c r="C79" s="3" t="s">
        <v>95</v>
      </c>
      <c r="D79" s="34">
        <v>14.8</v>
      </c>
    </row>
    <row r="80" spans="1:4" ht="25.5" outlineLevel="1">
      <c r="A80" s="5" t="s">
        <v>119</v>
      </c>
      <c r="B80" s="3" t="s">
        <v>118</v>
      </c>
      <c r="C80" s="3" t="s">
        <v>95</v>
      </c>
      <c r="D80" s="34">
        <v>891.3</v>
      </c>
    </row>
    <row r="81" spans="1:4" s="44" customFormat="1" outlineLevel="1">
      <c r="A81" s="41" t="s">
        <v>121</v>
      </c>
      <c r="B81" s="42" t="s">
        <v>201</v>
      </c>
      <c r="C81" s="42" t="s">
        <v>202</v>
      </c>
      <c r="D81" s="43">
        <v>101.1</v>
      </c>
    </row>
    <row r="82" spans="1:4" outlineLevel="1">
      <c r="A82" s="5" t="s">
        <v>121</v>
      </c>
      <c r="B82" s="3" t="s">
        <v>120</v>
      </c>
      <c r="C82" s="3" t="s">
        <v>122</v>
      </c>
      <c r="D82" s="34">
        <v>101.1</v>
      </c>
    </row>
    <row r="83" spans="1:4" ht="18">
      <c r="A83" s="15" t="s">
        <v>196</v>
      </c>
      <c r="B83" s="16" t="s">
        <v>197</v>
      </c>
      <c r="C83" s="17"/>
      <c r="D83" s="37">
        <f>SUM(D84:D118)</f>
        <v>798902.9</v>
      </c>
    </row>
    <row r="84" spans="1:4" outlineLevel="1">
      <c r="A84" s="5" t="s">
        <v>124</v>
      </c>
      <c r="B84" s="3" t="s">
        <v>123</v>
      </c>
      <c r="C84" s="3" t="s">
        <v>125</v>
      </c>
      <c r="D84" s="34">
        <v>49923</v>
      </c>
    </row>
    <row r="85" spans="1:4" outlineLevel="1">
      <c r="A85" s="5" t="s">
        <v>127</v>
      </c>
      <c r="B85" s="3" t="s">
        <v>126</v>
      </c>
      <c r="C85" s="3" t="s">
        <v>125</v>
      </c>
      <c r="D85" s="34">
        <v>209471.9</v>
      </c>
    </row>
    <row r="86" spans="1:4" outlineLevel="1">
      <c r="A86" s="5" t="s">
        <v>129</v>
      </c>
      <c r="B86" s="3" t="s">
        <v>128</v>
      </c>
      <c r="C86" s="3" t="s">
        <v>125</v>
      </c>
      <c r="D86" s="34">
        <v>1806.4</v>
      </c>
    </row>
    <row r="87" spans="1:4" ht="25.5" outlineLevel="1">
      <c r="A87" s="5" t="s">
        <v>131</v>
      </c>
      <c r="B87" s="3" t="s">
        <v>130</v>
      </c>
      <c r="C87" s="3" t="s">
        <v>125</v>
      </c>
      <c r="D87" s="34">
        <v>1475</v>
      </c>
    </row>
    <row r="88" spans="1:4" ht="25.5" outlineLevel="1">
      <c r="A88" s="5" t="s">
        <v>133</v>
      </c>
      <c r="B88" s="3" t="s">
        <v>132</v>
      </c>
      <c r="C88" s="3" t="s">
        <v>125</v>
      </c>
      <c r="D88" s="34">
        <v>41731.1</v>
      </c>
    </row>
    <row r="89" spans="1:4" ht="25.5" outlineLevel="1">
      <c r="A89" s="5" t="s">
        <v>135</v>
      </c>
      <c r="B89" s="3" t="s">
        <v>134</v>
      </c>
      <c r="C89" s="3" t="s">
        <v>125</v>
      </c>
      <c r="D89" s="34">
        <v>22689.7</v>
      </c>
    </row>
    <row r="90" spans="1:4" outlineLevel="1">
      <c r="A90" s="5" t="s">
        <v>137</v>
      </c>
      <c r="B90" s="3" t="s">
        <v>136</v>
      </c>
      <c r="C90" s="3" t="s">
        <v>125</v>
      </c>
      <c r="D90" s="34">
        <v>1126</v>
      </c>
    </row>
    <row r="91" spans="1:4" ht="25.5" outlineLevel="1">
      <c r="A91" s="5" t="s">
        <v>139</v>
      </c>
      <c r="B91" s="3" t="s">
        <v>138</v>
      </c>
      <c r="C91" s="3" t="s">
        <v>125</v>
      </c>
      <c r="D91" s="34">
        <v>62047.8</v>
      </c>
    </row>
    <row r="92" spans="1:4" ht="38.25" outlineLevel="1">
      <c r="A92" s="5" t="s">
        <v>141</v>
      </c>
      <c r="B92" s="3" t="s">
        <v>140</v>
      </c>
      <c r="C92" s="3" t="s">
        <v>125</v>
      </c>
      <c r="D92" s="34">
        <v>2163</v>
      </c>
    </row>
    <row r="93" spans="1:4" ht="38.25" outlineLevel="1">
      <c r="A93" s="5" t="s">
        <v>143</v>
      </c>
      <c r="B93" s="3" t="s">
        <v>142</v>
      </c>
      <c r="C93" s="3" t="s">
        <v>125</v>
      </c>
      <c r="D93" s="34">
        <v>29551.3</v>
      </c>
    </row>
    <row r="94" spans="1:4" ht="25.5" outlineLevel="1">
      <c r="A94" s="5" t="s">
        <v>145</v>
      </c>
      <c r="B94" s="3" t="s">
        <v>144</v>
      </c>
      <c r="C94" s="3" t="s">
        <v>125</v>
      </c>
      <c r="D94" s="34">
        <v>788.6</v>
      </c>
    </row>
    <row r="95" spans="1:4" ht="25.5" outlineLevel="1">
      <c r="A95" s="5" t="s">
        <v>147</v>
      </c>
      <c r="B95" s="3" t="s">
        <v>146</v>
      </c>
      <c r="C95" s="3" t="s">
        <v>125</v>
      </c>
      <c r="D95" s="34">
        <v>12439.5</v>
      </c>
    </row>
    <row r="96" spans="1:4" outlineLevel="1">
      <c r="A96" s="5" t="s">
        <v>149</v>
      </c>
      <c r="B96" s="3" t="s">
        <v>148</v>
      </c>
      <c r="C96" s="3" t="s">
        <v>125</v>
      </c>
      <c r="D96" s="34">
        <v>1573.2</v>
      </c>
    </row>
    <row r="97" spans="1:4" outlineLevel="1">
      <c r="A97" s="5" t="s">
        <v>151</v>
      </c>
      <c r="B97" s="3" t="s">
        <v>150</v>
      </c>
      <c r="C97" s="3" t="s">
        <v>125</v>
      </c>
      <c r="D97" s="34">
        <v>2183.1999999999998</v>
      </c>
    </row>
    <row r="98" spans="1:4" outlineLevel="1">
      <c r="A98" s="5" t="s">
        <v>153</v>
      </c>
      <c r="B98" s="3" t="s">
        <v>152</v>
      </c>
      <c r="C98" s="3" t="s">
        <v>125</v>
      </c>
      <c r="D98" s="34">
        <v>52032.4</v>
      </c>
    </row>
    <row r="99" spans="1:4" ht="14.25" customHeight="1" outlineLevel="1">
      <c r="A99" s="5" t="s">
        <v>155</v>
      </c>
      <c r="B99" s="3" t="s">
        <v>154</v>
      </c>
      <c r="C99" s="3" t="s">
        <v>125</v>
      </c>
      <c r="D99" s="34">
        <v>25394.6</v>
      </c>
    </row>
    <row r="100" spans="1:4" ht="25.5" outlineLevel="1">
      <c r="A100" s="5" t="s">
        <v>157</v>
      </c>
      <c r="B100" s="3" t="s">
        <v>156</v>
      </c>
      <c r="C100" s="3" t="s">
        <v>125</v>
      </c>
      <c r="D100" s="34">
        <v>328.5</v>
      </c>
    </row>
    <row r="101" spans="1:4" outlineLevel="1">
      <c r="A101" s="5" t="s">
        <v>159</v>
      </c>
      <c r="B101" s="3" t="s">
        <v>158</v>
      </c>
      <c r="C101" s="3" t="s">
        <v>125</v>
      </c>
      <c r="D101" s="34">
        <v>2509.6</v>
      </c>
    </row>
    <row r="102" spans="1:4" ht="25.5" outlineLevel="1">
      <c r="A102" s="5" t="s">
        <v>161</v>
      </c>
      <c r="B102" s="3" t="s">
        <v>160</v>
      </c>
      <c r="C102" s="3" t="s">
        <v>125</v>
      </c>
      <c r="D102" s="34">
        <v>2244</v>
      </c>
    </row>
    <row r="103" spans="1:4" ht="25.5" outlineLevel="1">
      <c r="A103" s="5" t="s">
        <v>163</v>
      </c>
      <c r="B103" s="3" t="s">
        <v>162</v>
      </c>
      <c r="C103" s="3" t="s">
        <v>125</v>
      </c>
      <c r="D103" s="34">
        <v>3.2</v>
      </c>
    </row>
    <row r="104" spans="1:4" ht="25.5" outlineLevel="1">
      <c r="A104" s="5" t="s">
        <v>165</v>
      </c>
      <c r="B104" s="3" t="s">
        <v>164</v>
      </c>
      <c r="C104" s="3" t="s">
        <v>125</v>
      </c>
      <c r="D104" s="34">
        <v>498.4</v>
      </c>
    </row>
    <row r="105" spans="1:4" ht="25.5" outlineLevel="1">
      <c r="A105" s="5" t="s">
        <v>167</v>
      </c>
      <c r="B105" s="3" t="s">
        <v>166</v>
      </c>
      <c r="C105" s="3" t="s">
        <v>125</v>
      </c>
      <c r="D105" s="34">
        <v>646.1</v>
      </c>
    </row>
    <row r="106" spans="1:4" ht="18.75" customHeight="1" outlineLevel="1">
      <c r="A106" s="5" t="s">
        <v>169</v>
      </c>
      <c r="B106" s="3" t="s">
        <v>168</v>
      </c>
      <c r="C106" s="3" t="s">
        <v>125</v>
      </c>
      <c r="D106" s="34">
        <v>2424.8000000000002</v>
      </c>
    </row>
    <row r="107" spans="1:4" ht="25.5" outlineLevel="1">
      <c r="A107" s="5" t="s">
        <v>171</v>
      </c>
      <c r="B107" s="3" t="s">
        <v>170</v>
      </c>
      <c r="C107" s="3" t="s">
        <v>125</v>
      </c>
      <c r="D107" s="34">
        <v>32828.5</v>
      </c>
    </row>
    <row r="108" spans="1:4" ht="25.5" outlineLevel="1">
      <c r="A108" s="5" t="s">
        <v>173</v>
      </c>
      <c r="B108" s="3" t="s">
        <v>172</v>
      </c>
      <c r="C108" s="3" t="s">
        <v>125</v>
      </c>
      <c r="D108" s="34">
        <v>197286.2</v>
      </c>
    </row>
    <row r="109" spans="1:4" ht="38.25" outlineLevel="1">
      <c r="A109" s="5" t="s">
        <v>175</v>
      </c>
      <c r="B109" s="3" t="s">
        <v>174</v>
      </c>
      <c r="C109" s="3" t="s">
        <v>125</v>
      </c>
      <c r="D109" s="34">
        <v>1380.2</v>
      </c>
    </row>
    <row r="110" spans="1:4" ht="25.5" outlineLevel="1">
      <c r="A110" s="5" t="s">
        <v>177</v>
      </c>
      <c r="B110" s="3" t="s">
        <v>176</v>
      </c>
      <c r="C110" s="3" t="s">
        <v>125</v>
      </c>
      <c r="D110" s="34">
        <v>9139.7000000000007</v>
      </c>
    </row>
    <row r="111" spans="1:4" ht="38.25" outlineLevel="1">
      <c r="A111" s="5" t="s">
        <v>179</v>
      </c>
      <c r="B111" s="3" t="s">
        <v>178</v>
      </c>
      <c r="C111" s="3" t="s">
        <v>125</v>
      </c>
      <c r="D111" s="34">
        <v>3011.5</v>
      </c>
    </row>
    <row r="112" spans="1:4" ht="25.5" outlineLevel="1">
      <c r="A112" s="5" t="s">
        <v>181</v>
      </c>
      <c r="B112" s="3" t="s">
        <v>180</v>
      </c>
      <c r="C112" s="3" t="s">
        <v>125</v>
      </c>
      <c r="D112" s="34">
        <v>2271.1</v>
      </c>
    </row>
    <row r="113" spans="1:4" ht="51">
      <c r="A113" s="23" t="s">
        <v>183</v>
      </c>
      <c r="B113" s="24" t="s">
        <v>182</v>
      </c>
      <c r="C113" s="25" t="s">
        <v>125</v>
      </c>
      <c r="D113" s="38">
        <v>1646.4</v>
      </c>
    </row>
    <row r="114" spans="1:4" ht="27.75" customHeight="1" outlineLevel="1">
      <c r="A114" s="5" t="s">
        <v>185</v>
      </c>
      <c r="B114" s="3" t="s">
        <v>184</v>
      </c>
      <c r="C114" s="3" t="s">
        <v>125</v>
      </c>
      <c r="D114" s="34">
        <v>26987.3</v>
      </c>
    </row>
    <row r="115" spans="1:4" ht="25.5" outlineLevel="1">
      <c r="A115" s="5" t="s">
        <v>187</v>
      </c>
      <c r="B115" s="3" t="s">
        <v>186</v>
      </c>
      <c r="C115" s="3" t="s">
        <v>125</v>
      </c>
      <c r="D115" s="34">
        <v>90.9</v>
      </c>
    </row>
    <row r="116" spans="1:4" ht="38.25" outlineLevel="1">
      <c r="A116" s="5" t="s">
        <v>189</v>
      </c>
      <c r="B116" s="3" t="s">
        <v>188</v>
      </c>
      <c r="C116" s="3" t="s">
        <v>125</v>
      </c>
      <c r="D116" s="34">
        <v>2400</v>
      </c>
    </row>
    <row r="117" spans="1:4" outlineLevel="1">
      <c r="A117" s="21" t="s">
        <v>191</v>
      </c>
      <c r="B117" s="22" t="s">
        <v>190</v>
      </c>
      <c r="C117" s="22" t="s">
        <v>122</v>
      </c>
      <c r="D117" s="36">
        <v>1150</v>
      </c>
    </row>
    <row r="118" spans="1:4" ht="25.5">
      <c r="A118" s="18" t="s">
        <v>193</v>
      </c>
      <c r="B118" s="4" t="s">
        <v>192</v>
      </c>
      <c r="C118" s="7" t="s">
        <v>125</v>
      </c>
      <c r="D118" s="39">
        <v>-4340.2</v>
      </c>
    </row>
    <row r="119" spans="1:4" ht="18">
      <c r="A119" s="6"/>
      <c r="B119" s="6"/>
      <c r="C119" s="8"/>
      <c r="D119" s="40">
        <f>D83+D14</f>
        <v>932452.10000000009</v>
      </c>
    </row>
    <row r="120" spans="1:4" ht="42.75" customHeight="1">
      <c r="D120" s="26"/>
    </row>
    <row r="121" spans="1:4" ht="42.75" customHeight="1"/>
  </sheetData>
  <mergeCells count="4">
    <mergeCell ref="A1:D1"/>
    <mergeCell ref="A5:D6"/>
    <mergeCell ref="B2:D2"/>
    <mergeCell ref="B3:D3"/>
  </mergeCells>
  <pageMargins left="0.74803149606299213" right="0.19685039370078741" top="0.59055118110236227" bottom="0.19685039370078741" header="0.51181102362204722" footer="0.51181102362204722"/>
  <pageSetup paperSize="9" scale="84"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ДЧБ</vt:lpstr>
      <vt:lpstr>ДЧБ!FIO</vt:lpstr>
      <vt:lpstr>ДЧБ!SIGN</vt:lpstr>
    </vt:vector>
  </TitlesOfParts>
  <Company>BSS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Arseniy Gshyan</dc:creator>
  <cp:lastModifiedBy>finresurs1</cp:lastModifiedBy>
  <cp:lastPrinted>2012-03-29T02:34:57Z</cp:lastPrinted>
  <dcterms:created xsi:type="dcterms:W3CDTF">2002-03-11T10:22:12Z</dcterms:created>
  <dcterms:modified xsi:type="dcterms:W3CDTF">2012-03-30T02:51:38Z</dcterms:modified>
</cp:coreProperties>
</file>